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C36A133E-C3A6-4689-9E0C-D52F02AE55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D35" i="1"/>
  <c r="E35" i="1"/>
  <c r="F35" i="1"/>
  <c r="G35" i="1"/>
  <c r="H35" i="1"/>
  <c r="I35" i="1"/>
  <c r="B35" i="1"/>
  <c r="B17" i="1"/>
  <c r="C17" i="1"/>
  <c r="D17" i="1"/>
  <c r="E17" i="1"/>
  <c r="F17" i="1"/>
  <c r="G17" i="1"/>
  <c r="H17" i="1"/>
  <c r="I17" i="1"/>
  <c r="H20" i="1"/>
  <c r="H19" i="1" s="1"/>
  <c r="G20" i="1"/>
  <c r="I20" i="1" s="1"/>
  <c r="I19" i="1" s="1"/>
  <c r="F19" i="1"/>
  <c r="E19" i="1"/>
  <c r="D19" i="1"/>
  <c r="C19" i="1"/>
  <c r="B19" i="1"/>
  <c r="B22" i="1"/>
  <c r="C22" i="1"/>
  <c r="D22" i="1"/>
  <c r="E22" i="1"/>
  <c r="F22" i="1"/>
  <c r="G22" i="1"/>
  <c r="H22" i="1"/>
  <c r="I22" i="1"/>
  <c r="G29" i="1"/>
  <c r="I29" i="1" s="1"/>
  <c r="H29" i="1"/>
  <c r="G30" i="1"/>
  <c r="H30" i="1"/>
  <c r="I30" i="1" s="1"/>
  <c r="H28" i="1"/>
  <c r="E28" i="1"/>
  <c r="G28" i="1" s="1"/>
  <c r="G19" i="1" l="1"/>
  <c r="I28" i="1"/>
  <c r="E32" i="1"/>
  <c r="F32" i="1"/>
  <c r="H33" i="1"/>
  <c r="H32" i="1" s="1"/>
  <c r="G33" i="1"/>
  <c r="G25" i="1"/>
  <c r="H25" i="1"/>
  <c r="G26" i="1"/>
  <c r="H26" i="1"/>
  <c r="G27" i="1"/>
  <c r="H27" i="1"/>
  <c r="H24" i="1"/>
  <c r="G24" i="1"/>
  <c r="G15" i="1"/>
  <c r="H15" i="1"/>
  <c r="H14" i="1"/>
  <c r="G14" i="1"/>
  <c r="E12" i="1"/>
  <c r="F12" i="1"/>
  <c r="D27" i="1"/>
  <c r="D24" i="1"/>
  <c r="D26" i="1"/>
  <c r="D25" i="1"/>
  <c r="B12" i="1"/>
  <c r="C12" i="1"/>
  <c r="B32" i="1"/>
  <c r="C32" i="1"/>
  <c r="D33" i="1"/>
  <c r="D32" i="1" s="1"/>
  <c r="D15" i="1"/>
  <c r="D14" i="1"/>
  <c r="I14" i="1" l="1"/>
  <c r="I25" i="1"/>
  <c r="I15" i="1"/>
  <c r="G12" i="1"/>
  <c r="I26" i="1"/>
  <c r="D12" i="1"/>
  <c r="I33" i="1"/>
  <c r="I32" i="1" s="1"/>
  <c r="H12" i="1"/>
  <c r="G32" i="1"/>
  <c r="I27" i="1"/>
  <c r="I24" i="1"/>
  <c r="I12" i="1" l="1"/>
</calcChain>
</file>

<file path=xl/sharedStrings.xml><?xml version="1.0" encoding="utf-8"?>
<sst xmlns="http://schemas.openxmlformats.org/spreadsheetml/2006/main" count="33" uniqueCount="28">
  <si>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</si>
  <si>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</si>
  <si>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</si>
  <si>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</si>
  <si>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</si>
  <si>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</si>
  <si>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</si>
  <si>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</si>
  <si>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</si>
  <si>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Felhalmozási célú pénzeszköz átadás áht-n belülre</t>
  </si>
  <si>
    <t>Fizetendő általános forgalmi adó</t>
  </si>
  <si>
    <t>Ivóvíz projekt fizetendő fordított adója</t>
  </si>
  <si>
    <t>Lakástámogatás</t>
  </si>
  <si>
    <t>Első lakáshoz jutók támogatása</t>
  </si>
  <si>
    <t>Társasházak felújításának támogatása</t>
  </si>
  <si>
    <t>Komáromi Távhőszolgáltató Kft fejlesztési támogatása</t>
  </si>
  <si>
    <t>Komáromi Kulturális Közhasznú Nonprofit Kft felhalmozási támogatása</t>
  </si>
  <si>
    <t>Komáromi Thermálfürdő Szolgáltató Kft. felhalmozási támogatása</t>
  </si>
  <si>
    <t>2024. évi tervezett egyéb felhalmozási célú  kiadások módosítása</t>
  </si>
  <si>
    <t>1/2024.(I.24.) önk.rendelet eredeti ei.</t>
  </si>
  <si>
    <t>Javasolt módosítás</t>
  </si>
  <si>
    <t>Összesen</t>
  </si>
  <si>
    <t>Komáromi Városgazda Nonprofit Kft.részére f.támogatás  temetői nyilvántartási programra</t>
  </si>
  <si>
    <t>TOP-os pályázat visszafizetése</t>
  </si>
  <si>
    <t>Cserkészek részére f.c.támogatás</t>
  </si>
  <si>
    <t>Városgazda kisteherautó vásárlásra f.c.támogatás</t>
  </si>
  <si>
    <t>FELHALMOZÁSI CÉLÚ PÉNZESZKÖZ ÁTADÁS</t>
  </si>
  <si>
    <t>5/2024. 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</si>
</sst>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5" fillId="0" borderId="2" xfId="0" applyNumberFormat="1" applyFont="1" applyBorder="1"/>
    <xf numFmtId="3" fontId="4" fillId="0" borderId="2" xfId="0" applyNumberFormat="1" applyFont="1" applyBorder="1"/>
    <xf numFmtId="0" fontId="4" fillId="0" borderId="0" xfId="0" applyFont="1" applyAlignment="1">
      <alignment horizontal="center" vertical="center" wrapText="1"/>
    </xf>
    <xf numFmtId="0" fontId="5" fillId="0" borderId="2" xfId="0" applyFon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3" xfId="0" applyBorder="1"/>
    <xf numFmtId="0" fontId="7" fillId="0" borderId="4" xfId="0" applyFont="1" applyBorder="1"/>
    <xf numFmtId="0" fontId="0" fillId="0" borderId="4" xfId="0" applyBorder="1"/>
    <xf numFmtId="0" fontId="5" fillId="0" borderId="4" xfId="0" applyFont="1" applyBorder="1"/>
    <xf numFmtId="49" fontId="8" fillId="0" borderId="2" xfId="0" applyNumberFormat="1" applyFont="1" applyBorder="1"/>
    <xf numFmtId="49" fontId="2" fillId="0" borderId="2" xfId="0" applyNumberFormat="1" applyFont="1" applyBorder="1"/>
    <xf numFmtId="3" fontId="5" fillId="2" borderId="2" xfId="0" applyNumberFormat="1" applyFont="1" applyFill="1" applyBorder="1"/>
    <xf numFmtId="0" fontId="5" fillId="0" borderId="0" xfId="0" applyFont="1" applyAlignment="1">
      <alignment horizontal="center"/>
    </xf>
    <xf numFmtId="0" fontId="0" fillId="0" borderId="2" xfId="0" applyBorder="1"/>
    <xf numFmtId="165" fontId="0" fillId="0" borderId="2" xfId="1" applyNumberFormat="1" applyFont="1" applyBorder="1"/>
    <xf numFmtId="3" fontId="10" fillId="0" borderId="11" xfId="0" applyNumberFormat="1" applyFont="1" applyBorder="1"/>
    <xf numFmtId="0" fontId="4" fillId="0" borderId="0" xfId="0" applyFont="1" applyAlignment="1">
      <alignment vertical="center" wrapText="1"/>
    </xf>
    <xf numFmtId="3" fontId="1" fillId="0" borderId="2" xfId="0" applyNumberFormat="1" applyFont="1" applyBorder="1"/>
    <xf numFmtId="3" fontId="4" fillId="0" borderId="11" xfId="0" applyNumberFormat="1" applyFont="1" applyBorder="1"/>
    <xf numFmtId="49" fontId="0" fillId="0" borderId="11" xfId="0" applyNumberFormat="1" applyBorder="1"/>
    <xf numFmtId="49" fontId="0" fillId="0" borderId="2" xfId="0" applyNumberFormat="1" applyBorder="1"/>
    <xf numFmtId="0" fontId="4" fillId="0" borderId="4" xfId="0" applyFont="1" applyBorder="1"/>
    <xf numFmtId="0" fontId="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zoomScaleNormal="100" workbookViewId="0">
      <selection activeCell="N26" sqref="N26"/>
    </sheetView>
  </sheetViews>
  <sheetFormatPr defaultRowHeight="12.75" x14ac:dyDescent="0.2"/>
  <cols>
    <col min="1" max="1" width="66.85546875" customWidth="1"/>
    <col min="2" max="3" width="10.7109375" customWidth="1"/>
    <col min="4" max="4" width="11.42578125" customWidth="1"/>
    <col min="5" max="5" width="12.5703125" bestFit="1" customWidth="1"/>
    <col min="7" max="7" width="10.7109375" customWidth="1"/>
  </cols>
  <sheetData>
    <row r="1" spans="1:9" x14ac:dyDescent="0.2">
      <c r="I1" s="2" t="s">
        <v>5</v>
      </c>
    </row>
    <row r="3" spans="1:9" ht="12.75" customHeight="1" x14ac:dyDescent="0.2">
      <c r="A3" s="28" t="s">
        <v>8</v>
      </c>
      <c r="B3" s="28"/>
      <c r="C3" s="28"/>
      <c r="D3" s="28"/>
      <c r="E3" s="28"/>
      <c r="F3" s="28"/>
      <c r="G3" s="28"/>
      <c r="H3" s="28"/>
      <c r="I3" s="28"/>
    </row>
    <row r="4" spans="1:9" ht="12.75" customHeight="1" x14ac:dyDescent="0.2">
      <c r="A4" s="28" t="s">
        <v>18</v>
      </c>
      <c r="B4" s="28"/>
      <c r="C4" s="28"/>
      <c r="D4" s="28"/>
      <c r="E4" s="28"/>
      <c r="F4" s="28"/>
      <c r="G4" s="28"/>
      <c r="H4" s="28"/>
      <c r="I4" s="28"/>
    </row>
    <row r="5" spans="1:9" x14ac:dyDescent="0.2">
      <c r="A5" s="22"/>
      <c r="B5" s="22"/>
      <c r="C5" s="22"/>
      <c r="D5" s="22"/>
    </row>
    <row r="6" spans="1:9" x14ac:dyDescent="0.2">
      <c r="A6" s="7"/>
      <c r="B6" s="7"/>
      <c r="C6" s="38"/>
      <c r="D6" s="38"/>
      <c r="E6" s="18"/>
    </row>
    <row r="7" spans="1:9" x14ac:dyDescent="0.2">
      <c r="E7" s="3"/>
      <c r="I7" s="4" t="s">
        <v>6</v>
      </c>
    </row>
    <row r="8" spans="1:9" ht="15" customHeight="1" x14ac:dyDescent="0.2">
      <c r="A8" s="39" t="s">
        <v>0</v>
      </c>
      <c r="B8" s="33" t="s">
        <v>19</v>
      </c>
      <c r="C8" s="34"/>
      <c r="D8" s="35"/>
      <c r="E8" s="36" t="s">
        <v>20</v>
      </c>
      <c r="F8" s="37"/>
      <c r="G8" s="33" t="s">
        <v>27</v>
      </c>
      <c r="H8" s="34"/>
      <c r="I8" s="35"/>
    </row>
    <row r="9" spans="1:9" ht="18" customHeight="1" x14ac:dyDescent="0.2">
      <c r="A9" s="40"/>
      <c r="B9" s="29" t="s">
        <v>3</v>
      </c>
      <c r="C9" s="29" t="s">
        <v>4</v>
      </c>
      <c r="D9" s="29" t="s">
        <v>21</v>
      </c>
      <c r="E9" s="29" t="s">
        <v>3</v>
      </c>
      <c r="F9" s="29" t="s">
        <v>4</v>
      </c>
      <c r="G9" s="29" t="s">
        <v>3</v>
      </c>
      <c r="H9" s="29" t="s">
        <v>4</v>
      </c>
      <c r="I9" s="29" t="s">
        <v>21</v>
      </c>
    </row>
    <row r="10" spans="1:9" ht="18" customHeight="1" x14ac:dyDescent="0.2">
      <c r="A10" s="41"/>
      <c r="B10" s="30"/>
      <c r="C10" s="30"/>
      <c r="D10" s="30"/>
      <c r="E10" s="30"/>
      <c r="F10" s="30"/>
      <c r="G10" s="30"/>
      <c r="H10" s="30"/>
      <c r="I10" s="30"/>
    </row>
    <row r="11" spans="1:9" ht="12.75" customHeight="1" x14ac:dyDescent="0.2">
      <c r="A11" s="11"/>
      <c r="B11" s="1"/>
      <c r="C11" s="1"/>
      <c r="D11" s="10"/>
      <c r="E11" s="1"/>
      <c r="F11" s="1"/>
      <c r="G11" s="1"/>
      <c r="H11" s="1"/>
      <c r="I11" s="1"/>
    </row>
    <row r="12" spans="1:9" x14ac:dyDescent="0.2">
      <c r="A12" s="12" t="s">
        <v>10</v>
      </c>
      <c r="B12" s="6">
        <f>SUM(B14:B15)</f>
        <v>2678184</v>
      </c>
      <c r="C12" s="6">
        <f>SUM(C14:C15)</f>
        <v>0</v>
      </c>
      <c r="D12" s="6">
        <f>SUM(D14:D15)</f>
        <v>2678184</v>
      </c>
      <c r="E12" s="6">
        <f t="shared" ref="E12:I12" si="0">SUM(E14:E15)</f>
        <v>0</v>
      </c>
      <c r="F12" s="6">
        <f t="shared" si="0"/>
        <v>0</v>
      </c>
      <c r="G12" s="6">
        <f t="shared" si="0"/>
        <v>2678184</v>
      </c>
      <c r="H12" s="6">
        <f t="shared" si="0"/>
        <v>0</v>
      </c>
      <c r="I12" s="6">
        <f t="shared" si="0"/>
        <v>2678184</v>
      </c>
    </row>
    <row r="13" spans="1:9" x14ac:dyDescent="0.2">
      <c r="A13" s="12"/>
      <c r="B13" s="6"/>
      <c r="C13" s="6"/>
      <c r="D13" s="6"/>
      <c r="E13" s="19"/>
      <c r="F13" s="19"/>
      <c r="G13" s="19"/>
      <c r="H13" s="19"/>
      <c r="I13" s="19"/>
    </row>
    <row r="14" spans="1:9" x14ac:dyDescent="0.2">
      <c r="A14" s="13" t="s">
        <v>7</v>
      </c>
      <c r="B14" s="17">
        <v>2529978</v>
      </c>
      <c r="C14" s="8"/>
      <c r="D14" s="5">
        <f>SUM(B14:C14)</f>
        <v>2529978</v>
      </c>
      <c r="E14" s="19"/>
      <c r="F14" s="19"/>
      <c r="G14" s="21">
        <f>+B14+E14</f>
        <v>2529978</v>
      </c>
      <c r="H14" s="21">
        <f>+C14+F14</f>
        <v>0</v>
      </c>
      <c r="I14" s="21">
        <f>+G14+H14</f>
        <v>2529978</v>
      </c>
    </row>
    <row r="15" spans="1:9" x14ac:dyDescent="0.2">
      <c r="A15" s="13" t="s">
        <v>11</v>
      </c>
      <c r="B15" s="5">
        <v>148206</v>
      </c>
      <c r="C15" s="8"/>
      <c r="D15" s="5">
        <f>SUM(B15:C15)</f>
        <v>148206</v>
      </c>
      <c r="E15" s="19"/>
      <c r="F15" s="19"/>
      <c r="G15" s="21">
        <f>+B15+E15</f>
        <v>148206</v>
      </c>
      <c r="H15" s="21">
        <f>+C15+F15</f>
        <v>0</v>
      </c>
      <c r="I15" s="21">
        <f>+G15+H15</f>
        <v>148206</v>
      </c>
    </row>
    <row r="16" spans="1:9" x14ac:dyDescent="0.2">
      <c r="A16" s="13"/>
      <c r="B16" s="5"/>
      <c r="C16" s="8"/>
      <c r="D16" s="5"/>
      <c r="E16" s="19"/>
      <c r="F16" s="19"/>
      <c r="G16" s="19"/>
      <c r="H16" s="19"/>
      <c r="I16" s="19"/>
    </row>
    <row r="17" spans="1:9" x14ac:dyDescent="0.2">
      <c r="A17" s="27" t="s">
        <v>26</v>
      </c>
      <c r="B17" s="6">
        <f>+B19+B22+B32</f>
        <v>16075</v>
      </c>
      <c r="C17" s="6">
        <f t="shared" ref="C17:I17" si="1">+C19+C22+C32</f>
        <v>150433</v>
      </c>
      <c r="D17" s="6">
        <f t="shared" si="1"/>
        <v>166508</v>
      </c>
      <c r="E17" s="6">
        <f t="shared" si="1"/>
        <v>26730</v>
      </c>
      <c r="F17" s="6">
        <f t="shared" si="1"/>
        <v>-93933</v>
      </c>
      <c r="G17" s="6">
        <f t="shared" si="1"/>
        <v>42805</v>
      </c>
      <c r="H17" s="6">
        <f t="shared" si="1"/>
        <v>56500</v>
      </c>
      <c r="I17" s="6">
        <f t="shared" si="1"/>
        <v>99305</v>
      </c>
    </row>
    <row r="18" spans="1:9" x14ac:dyDescent="0.2">
      <c r="A18" s="25"/>
      <c r="B18" s="24"/>
      <c r="C18" s="6"/>
      <c r="D18" s="6"/>
      <c r="E18" s="23"/>
      <c r="F18" s="6"/>
      <c r="G18" s="21"/>
      <c r="H18" s="21"/>
      <c r="I18" s="21"/>
    </row>
    <row r="19" spans="1:9" x14ac:dyDescent="0.2">
      <c r="A19" s="12" t="s">
        <v>9</v>
      </c>
      <c r="B19" s="6">
        <f t="shared" ref="B19" si="2">+B20</f>
        <v>0</v>
      </c>
      <c r="C19" s="6">
        <f t="shared" ref="C19" si="3">+C20</f>
        <v>0</v>
      </c>
      <c r="D19" s="6">
        <f t="shared" ref="D19" si="4">+D20</f>
        <v>0</v>
      </c>
      <c r="E19" s="6">
        <f t="shared" ref="E19" si="5">+E20</f>
        <v>7851</v>
      </c>
      <c r="F19" s="6">
        <f t="shared" ref="F19" si="6">+F20</f>
        <v>0</v>
      </c>
      <c r="G19" s="6">
        <f t="shared" ref="G19" si="7">+G20</f>
        <v>7851</v>
      </c>
      <c r="H19" s="6">
        <f t="shared" ref="H19" si="8">+H20</f>
        <v>0</v>
      </c>
      <c r="I19" s="6">
        <f>+I20</f>
        <v>7851</v>
      </c>
    </row>
    <row r="20" spans="1:9" x14ac:dyDescent="0.2">
      <c r="A20" s="25" t="s">
        <v>23</v>
      </c>
      <c r="B20" s="24"/>
      <c r="C20" s="6"/>
      <c r="D20" s="6"/>
      <c r="E20" s="23">
        <v>7851</v>
      </c>
      <c r="F20" s="6"/>
      <c r="G20" s="21">
        <f>+B20+E20</f>
        <v>7851</v>
      </c>
      <c r="H20" s="21">
        <f>+C20+F20</f>
        <v>0</v>
      </c>
      <c r="I20" s="21">
        <f>+G20+H20</f>
        <v>7851</v>
      </c>
    </row>
    <row r="21" spans="1:9" x14ac:dyDescent="0.2">
      <c r="A21" s="12"/>
      <c r="B21" s="6"/>
      <c r="C21" s="6"/>
      <c r="D21" s="6"/>
      <c r="E21" s="19"/>
      <c r="F21" s="19"/>
      <c r="G21" s="19"/>
      <c r="H21" s="19"/>
      <c r="I21" s="19"/>
    </row>
    <row r="22" spans="1:9" x14ac:dyDescent="0.2">
      <c r="A22" s="12" t="s">
        <v>1</v>
      </c>
      <c r="B22" s="6">
        <f t="shared" ref="B22:H22" si="9">SUM(B24:B30)</f>
        <v>16075</v>
      </c>
      <c r="C22" s="6">
        <f t="shared" si="9"/>
        <v>100433</v>
      </c>
      <c r="D22" s="6">
        <f t="shared" si="9"/>
        <v>116508</v>
      </c>
      <c r="E22" s="6">
        <f t="shared" si="9"/>
        <v>18879</v>
      </c>
      <c r="F22" s="6">
        <f t="shared" si="9"/>
        <v>-93933</v>
      </c>
      <c r="G22" s="6">
        <f t="shared" si="9"/>
        <v>34954</v>
      </c>
      <c r="H22" s="6">
        <f t="shared" si="9"/>
        <v>6500</v>
      </c>
      <c r="I22" s="6">
        <f>SUM(I24:I30)</f>
        <v>41454</v>
      </c>
    </row>
    <row r="23" spans="1:9" x14ac:dyDescent="0.2">
      <c r="A23" s="12"/>
      <c r="B23" s="6"/>
      <c r="C23" s="6"/>
      <c r="D23" s="6"/>
      <c r="E23" s="19"/>
      <c r="F23" s="19"/>
      <c r="G23" s="19"/>
      <c r="H23" s="19"/>
      <c r="I23" s="19"/>
    </row>
    <row r="24" spans="1:9" x14ac:dyDescent="0.2">
      <c r="A24" s="14" t="s">
        <v>15</v>
      </c>
      <c r="B24" s="5">
        <v>7000</v>
      </c>
      <c r="C24" s="5"/>
      <c r="D24" s="5">
        <f>SUM(B24:C24)</f>
        <v>7000</v>
      </c>
      <c r="E24" s="19"/>
      <c r="F24" s="19"/>
      <c r="G24" s="21">
        <f>+B24+E24</f>
        <v>7000</v>
      </c>
      <c r="H24" s="21">
        <f>+C24+F24</f>
        <v>0</v>
      </c>
      <c r="I24" s="21">
        <f>+G24+H24</f>
        <v>7000</v>
      </c>
    </row>
    <row r="25" spans="1:9" x14ac:dyDescent="0.2">
      <c r="A25" s="14" t="s">
        <v>14</v>
      </c>
      <c r="B25" s="5"/>
      <c r="C25" s="5">
        <v>5000</v>
      </c>
      <c r="D25" s="5">
        <f>SUM(B25:C25)</f>
        <v>5000</v>
      </c>
      <c r="E25" s="19"/>
      <c r="F25" s="19"/>
      <c r="G25" s="21">
        <f t="shared" ref="G25:G27" si="10">+B25+E25</f>
        <v>0</v>
      </c>
      <c r="H25" s="21">
        <f t="shared" ref="H25:H27" si="11">+C25+F25</f>
        <v>5000</v>
      </c>
      <c r="I25" s="21">
        <f t="shared" ref="I25:I27" si="12">+G25+H25</f>
        <v>5000</v>
      </c>
    </row>
    <row r="26" spans="1:9" x14ac:dyDescent="0.2">
      <c r="A26" s="14" t="s">
        <v>17</v>
      </c>
      <c r="B26" s="15"/>
      <c r="C26" s="5">
        <v>95433</v>
      </c>
      <c r="D26" s="5">
        <f>SUM(B26:C26)</f>
        <v>95433</v>
      </c>
      <c r="E26" s="20"/>
      <c r="F26" s="19">
        <v>-95433</v>
      </c>
      <c r="G26" s="21">
        <f t="shared" si="10"/>
        <v>0</v>
      </c>
      <c r="H26" s="21">
        <f t="shared" si="11"/>
        <v>0</v>
      </c>
      <c r="I26" s="21">
        <f t="shared" si="12"/>
        <v>0</v>
      </c>
    </row>
    <row r="27" spans="1:9" x14ac:dyDescent="0.2">
      <c r="A27" s="14" t="s">
        <v>16</v>
      </c>
      <c r="B27" s="5">
        <v>9075</v>
      </c>
      <c r="C27" s="5"/>
      <c r="D27" s="5">
        <f>SUM(B27:C27)</f>
        <v>9075</v>
      </c>
      <c r="E27" s="19"/>
      <c r="F27" s="19"/>
      <c r="G27" s="21">
        <f t="shared" si="10"/>
        <v>9075</v>
      </c>
      <c r="H27" s="21">
        <f t="shared" si="11"/>
        <v>0</v>
      </c>
      <c r="I27" s="21">
        <f t="shared" si="12"/>
        <v>9075</v>
      </c>
    </row>
    <row r="28" spans="1:9" x14ac:dyDescent="0.2">
      <c r="A28" s="26" t="s">
        <v>22</v>
      </c>
      <c r="B28" s="5"/>
      <c r="C28" s="5"/>
      <c r="D28" s="5"/>
      <c r="E28" s="5">
        <f>1067+139</f>
        <v>1206</v>
      </c>
      <c r="F28" s="19"/>
      <c r="G28" s="21">
        <f t="shared" ref="G28" si="13">+B28+E28</f>
        <v>1206</v>
      </c>
      <c r="H28" s="21">
        <f t="shared" ref="H28" si="14">+C28+F28</f>
        <v>0</v>
      </c>
      <c r="I28" s="21">
        <f t="shared" ref="I28" si="15">+G28+H28</f>
        <v>1206</v>
      </c>
    </row>
    <row r="29" spans="1:9" x14ac:dyDescent="0.2">
      <c r="A29" s="26" t="s">
        <v>24</v>
      </c>
      <c r="B29" s="5"/>
      <c r="C29" s="5"/>
      <c r="D29" s="5"/>
      <c r="E29" s="19"/>
      <c r="F29" s="19">
        <v>1500</v>
      </c>
      <c r="G29" s="21">
        <f t="shared" ref="G29:G30" si="16">+B29+E29</f>
        <v>0</v>
      </c>
      <c r="H29" s="21">
        <f t="shared" ref="H29:H30" si="17">+C29+F29</f>
        <v>1500</v>
      </c>
      <c r="I29" s="21">
        <f t="shared" ref="I29:I30" si="18">+G29+H29</f>
        <v>1500</v>
      </c>
    </row>
    <row r="30" spans="1:9" x14ac:dyDescent="0.2">
      <c r="A30" s="26" t="s">
        <v>25</v>
      </c>
      <c r="B30" s="5"/>
      <c r="C30" s="5"/>
      <c r="D30" s="5"/>
      <c r="E30" s="5">
        <v>17673</v>
      </c>
      <c r="F30" s="19"/>
      <c r="G30" s="21">
        <f t="shared" si="16"/>
        <v>17673</v>
      </c>
      <c r="H30" s="21">
        <f t="shared" si="17"/>
        <v>0</v>
      </c>
      <c r="I30" s="21">
        <f t="shared" si="18"/>
        <v>17673</v>
      </c>
    </row>
    <row r="31" spans="1:9" x14ac:dyDescent="0.2">
      <c r="A31" s="14"/>
      <c r="B31" s="15"/>
      <c r="C31" s="5"/>
      <c r="D31" s="5"/>
      <c r="E31" s="19"/>
      <c r="F31" s="19"/>
      <c r="G31" s="19"/>
      <c r="H31" s="19"/>
      <c r="I31" s="19"/>
    </row>
    <row r="32" spans="1:9" x14ac:dyDescent="0.2">
      <c r="A32" s="12" t="s">
        <v>12</v>
      </c>
      <c r="B32" s="6">
        <f>SUM(B33)</f>
        <v>0</v>
      </c>
      <c r="C32" s="6">
        <f>SUM(C33)</f>
        <v>50000</v>
      </c>
      <c r="D32" s="6">
        <f>SUM(D33)</f>
        <v>50000</v>
      </c>
      <c r="E32" s="6">
        <f t="shared" ref="E32:I32" si="19">SUM(E33)</f>
        <v>0</v>
      </c>
      <c r="F32" s="6">
        <f t="shared" si="19"/>
        <v>0</v>
      </c>
      <c r="G32" s="6">
        <f t="shared" si="19"/>
        <v>0</v>
      </c>
      <c r="H32" s="6">
        <f t="shared" si="19"/>
        <v>50000</v>
      </c>
      <c r="I32" s="6">
        <f t="shared" si="19"/>
        <v>50000</v>
      </c>
    </row>
    <row r="33" spans="1:9" x14ac:dyDescent="0.2">
      <c r="A33" s="14" t="s">
        <v>13</v>
      </c>
      <c r="B33" s="16"/>
      <c r="C33" s="5">
        <v>50000</v>
      </c>
      <c r="D33" s="5">
        <f>SUM(B33:C33)</f>
        <v>50000</v>
      </c>
      <c r="E33" s="19"/>
      <c r="F33" s="19"/>
      <c r="G33" s="21">
        <f t="shared" ref="G33" si="20">+B33+E33</f>
        <v>0</v>
      </c>
      <c r="H33" s="21">
        <f t="shared" ref="H33" si="21">+C33+F33</f>
        <v>50000</v>
      </c>
      <c r="I33" s="21">
        <f t="shared" ref="I33" si="22">+G33+H33</f>
        <v>50000</v>
      </c>
    </row>
    <row r="34" spans="1:9" x14ac:dyDescent="0.2">
      <c r="A34" s="14"/>
      <c r="B34" s="15"/>
      <c r="C34" s="5"/>
      <c r="D34" s="5"/>
      <c r="E34" s="19"/>
      <c r="F34" s="19"/>
      <c r="G34" s="19"/>
      <c r="H34" s="19"/>
      <c r="I34" s="19"/>
    </row>
    <row r="35" spans="1:9" x14ac:dyDescent="0.2">
      <c r="A35" s="42" t="s">
        <v>2</v>
      </c>
      <c r="B35" s="31">
        <f>+B12+B17</f>
        <v>2694259</v>
      </c>
      <c r="C35" s="31">
        <f t="shared" ref="C35:I35" si="23">+C12+C17</f>
        <v>150433</v>
      </c>
      <c r="D35" s="31">
        <f t="shared" si="23"/>
        <v>2844692</v>
      </c>
      <c r="E35" s="31">
        <f t="shared" si="23"/>
        <v>26730</v>
      </c>
      <c r="F35" s="31">
        <f t="shared" si="23"/>
        <v>-93933</v>
      </c>
      <c r="G35" s="31">
        <f t="shared" si="23"/>
        <v>2720989</v>
      </c>
      <c r="H35" s="31">
        <f t="shared" si="23"/>
        <v>56500</v>
      </c>
      <c r="I35" s="31">
        <f t="shared" si="23"/>
        <v>2777489</v>
      </c>
    </row>
    <row r="36" spans="1:9" x14ac:dyDescent="0.2">
      <c r="A36" s="43"/>
      <c r="B36" s="32"/>
      <c r="C36" s="32"/>
      <c r="D36" s="32"/>
      <c r="E36" s="32"/>
      <c r="F36" s="32"/>
      <c r="G36" s="32"/>
      <c r="H36" s="32"/>
      <c r="I36" s="32"/>
    </row>
    <row r="39" spans="1:9" x14ac:dyDescent="0.2">
      <c r="D39" s="9"/>
    </row>
  </sheetData>
  <mergeCells count="24">
    <mergeCell ref="C6:D6"/>
    <mergeCell ref="A8:A10"/>
    <mergeCell ref="F9:F10"/>
    <mergeCell ref="G9:G10"/>
    <mergeCell ref="A35:A36"/>
    <mergeCell ref="B35:B36"/>
    <mergeCell ref="D35:D36"/>
    <mergeCell ref="C35:C36"/>
    <mergeCell ref="A3:I3"/>
    <mergeCell ref="A4:I4"/>
    <mergeCell ref="H9:H10"/>
    <mergeCell ref="I9:I10"/>
    <mergeCell ref="E35:E36"/>
    <mergeCell ref="F35:F36"/>
    <mergeCell ref="G35:G36"/>
    <mergeCell ref="H35:H36"/>
    <mergeCell ref="I35:I36"/>
    <mergeCell ref="B8:D8"/>
    <mergeCell ref="E8:F8"/>
    <mergeCell ref="G8:I8"/>
    <mergeCell ref="B9:B10"/>
    <mergeCell ref="C9:C10"/>
    <mergeCell ref="D9:D10"/>
    <mergeCell ref="E9:E10"/>
  </mergeCells>
  <phoneticPr fontId="2" type="noConversion"/>
  <printOptions horizontalCentered="1"/>
  <pageMargins left="0.59055118110236227" right="0.59055118110236227" top="0.78740157480314965" bottom="0.98425196850393704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2024-06-25T11:09:25Z</cp:lastPrinted>
  <dcterms:created xsi:type="dcterms:W3CDTF">2004-12-28T13:28:13Z</dcterms:created>
  <dcterms:modified xsi:type="dcterms:W3CDTF">2024-06-25T11:09:42Z</dcterms:modified>
</cp:coreProperties>
</file>